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3"/>
  <workbookPr/>
  <mc:AlternateContent xmlns:mc="http://schemas.openxmlformats.org/markup-compatibility/2006">
    <mc:Choice Requires="x15">
      <x15ac:absPath xmlns:x15ac="http://schemas.microsoft.com/office/spreadsheetml/2010/11/ac" url="/Users/ETCONCEPTIONS mac book pro/03 - PROJETS EN COURS/25-01-CAF31 Parvis/06-PRO-DCE/03-DCE/DCE PARVIS CAF31/02-Pieces ecrites/02-CDPGF/XLS/"/>
    </mc:Choice>
  </mc:AlternateContent>
  <xr:revisionPtr revIDLastSave="0" documentId="13_ncr:1_{3E289AE0-5142-FD48-9B55-5A844E31C597}" xr6:coauthVersionLast="47" xr6:coauthVersionMax="47" xr10:uidLastSave="{00000000-0000-0000-0000-000000000000}"/>
  <bookViews>
    <workbookView xWindow="4480" yWindow="500" windowWidth="28320" windowHeight="21900" tabRatio="500" xr2:uid="{00000000-000D-0000-FFFF-FFFF00000000}"/>
  </bookViews>
  <sheets>
    <sheet name="CDPGF estimation lot 1" sheetId="3" r:id="rId1"/>
  </sheets>
  <definedNames>
    <definedName name="ESSAI">999</definedName>
    <definedName name="Excel_BuiltIn_Print_Area" localSheetId="0">'CDPGF estimation lot 1'!$A$2:$G$132</definedName>
    <definedName name="Excel_BuiltIn_Print_Titles" localSheetId="0">'CDPGF estimation lot 1'!$2:$4</definedName>
    <definedName name="_xlnm.Print_Titles" localSheetId="0">'CDPGF estimation lot 1'!$2:$4</definedName>
    <definedName name="_xlnm.Print_Area" localSheetId="0">'CDPGF estimation lot 1'!$B$1:$H$132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" i="3" l="1"/>
  <c r="G125" i="3"/>
  <c r="G126" i="3"/>
  <c r="G122" i="3"/>
  <c r="G121" i="3"/>
  <c r="G120" i="3"/>
  <c r="G119" i="3"/>
  <c r="G117" i="3"/>
  <c r="G116" i="3"/>
  <c r="G118" i="3" l="1"/>
  <c r="G114" i="3" l="1"/>
  <c r="G127" i="3"/>
  <c r="G124" i="3" s="1"/>
  <c r="G115" i="3"/>
  <c r="G91" i="3"/>
  <c r="G111" i="3"/>
  <c r="G110" i="3" s="1"/>
  <c r="G109" i="3"/>
  <c r="G108" i="3"/>
  <c r="G107" i="3"/>
  <c r="G106" i="3"/>
  <c r="G105" i="3"/>
  <c r="G103" i="3"/>
  <c r="G102" i="3"/>
  <c r="G97" i="3"/>
  <c r="G96" i="3"/>
  <c r="G100" i="3"/>
  <c r="G99" i="3"/>
  <c r="G94" i="3"/>
  <c r="G93" i="3"/>
  <c r="G92" i="3"/>
  <c r="G89" i="3"/>
  <c r="G88" i="3"/>
  <c r="G87" i="3"/>
  <c r="G84" i="3"/>
  <c r="G113" i="3" l="1"/>
  <c r="G90" i="3"/>
  <c r="G101" i="3"/>
  <c r="G86" i="3"/>
  <c r="G98" i="3"/>
  <c r="G95" i="3"/>
  <c r="G104" i="3"/>
  <c r="G130" i="3" l="1"/>
  <c r="G131" i="3"/>
  <c r="G132" i="3" s="1"/>
</calcChain>
</file>

<file path=xl/sharedStrings.xml><?xml version="1.0" encoding="utf-8"?>
<sst xmlns="http://schemas.openxmlformats.org/spreadsheetml/2006/main" count="108" uniqueCount="78">
  <si>
    <t>U</t>
  </si>
  <si>
    <t>Q</t>
  </si>
  <si>
    <t>PU</t>
  </si>
  <si>
    <t>Montant HT</t>
  </si>
  <si>
    <t>ml</t>
  </si>
  <si>
    <t>ens</t>
  </si>
  <si>
    <t>TVA à 20,00 %</t>
  </si>
  <si>
    <t>TOTAL T.T.C.</t>
  </si>
  <si>
    <t>m2</t>
  </si>
  <si>
    <t>Désignation lots / postes / ouvrages</t>
  </si>
  <si>
    <r>
      <rPr>
        <b/>
        <sz val="11"/>
        <color theme="1" tint="0.499984740745262"/>
        <rFont val="Helvetica Neue"/>
        <family val="2"/>
      </rPr>
      <t xml:space="preserve">ERIC </t>
    </r>
    <r>
      <rPr>
        <b/>
        <sz val="11"/>
        <color rgb="FF247392"/>
        <rFont val="Helvetica Neue"/>
        <family val="2"/>
      </rPr>
      <t>TAVEAU</t>
    </r>
    <r>
      <rPr>
        <b/>
        <sz val="11"/>
        <color theme="1" tint="0.499984740745262"/>
        <rFont val="Helvetica Neue"/>
        <family val="2"/>
      </rPr>
      <t xml:space="preserve"> CONCEPTIONS -</t>
    </r>
    <r>
      <rPr>
        <b/>
        <sz val="11"/>
        <rFont val="Helvetica Neue"/>
        <family val="2"/>
      </rPr>
      <t xml:space="preserve"> </t>
    </r>
    <r>
      <rPr>
        <sz val="9"/>
        <rFont val="Helvetica Neue Ultrafin"/>
      </rPr>
      <t>architecte DPLG</t>
    </r>
  </si>
  <si>
    <t>TOTAL H.T.  LOT  hors PSE</t>
  </si>
  <si>
    <t>INSTALLATION DE CHANTIER et DIVERS</t>
  </si>
  <si>
    <t>REAMENAGEMENT DU PARVIS RUE RIQUET à TOULOUSE - CAF 31</t>
  </si>
  <si>
    <t xml:space="preserve">QUANTITATIF </t>
  </si>
  <si>
    <t xml:space="preserve">Le cadre de devis quantitatif joint à l'appel d'offres devra être respecté afin de permettre </t>
  </si>
  <si>
    <t>la comparaison des diverses propositions.</t>
  </si>
  <si>
    <t xml:space="preserve">Toutes les colonnes (quantités, prix unitaire et prix total) devront obligatoirement être renseignées, </t>
  </si>
  <si>
    <t>faute de quoi, l’offre ne pourra être recevable.</t>
  </si>
  <si>
    <t xml:space="preserve"> </t>
  </si>
  <si>
    <t>Les quantités mentionnées, données à titre indicatif, n'ont aucun caractère contractuel.</t>
  </si>
  <si>
    <t>Les entreprises, si elles conservent ces valeurs, en prennent donc la responsabilité</t>
  </si>
  <si>
    <t>Les intitulés des différents postes sont sommaires, les travaux et leur localisation étant déjà décrits dans</t>
  </si>
  <si>
    <t>le C.C.T.P. Ils ne mentionnent que les matériaux, mais les prix devront comprendre la fourniture, le transport,</t>
  </si>
  <si>
    <t>la pose et toutes sujétions de difficultés afférentes au chantier.</t>
  </si>
  <si>
    <t>Le fichier source XLSX est communiqué aux entrerpises, celles-ci devront obligatoirement le retouner complété avec</t>
  </si>
  <si>
    <t>leur offre à ce fomat et au format .pdf. Les calculs corrects de ce tableau restent de la responsabilité de l'entreprise.</t>
  </si>
  <si>
    <t xml:space="preserve">Des postes peuvent être ajoutés par l'entreprise en fin de tableau pour que l'entreprise prévoie et forfaitise tous </t>
  </si>
  <si>
    <t>les travaux nécessaires qui n'auraient pas été mentionnés.</t>
  </si>
  <si>
    <t xml:space="preserve"> LOT 4 - PORTE AUTOMATIQUE - SERRURERIE - BARDAGE METALLIQUE</t>
  </si>
  <si>
    <t>2.3-1</t>
  </si>
  <si>
    <t>2.3-2</t>
  </si>
  <si>
    <t>REMPLACEMENT  PORTE  AUTOMATIQUES EXTERIEURE DU SAS</t>
  </si>
  <si>
    <t>Dépose, porte automatique et chassis existant compris évacuation</t>
  </si>
  <si>
    <t xml:space="preserve">Fourniture et pose,  de porte automatique  compris automatisme double vantaux h=2350 x l= 2130 mm </t>
  </si>
  <si>
    <t>CLOTURE - PORTAIL</t>
  </si>
  <si>
    <t>création d'un ensemble en tole acier thermolaquée blanc ép  20/10 eme compris fixations invisibles et traitement des tranches selon détail d'EXE comprenant une porte de 90 et une partie dormant tôlés  2 faces h= 220cm x l 150 cm=235 cm Compris bandeau vantouse 3 points et ferme porte à coulisse et intégration BAL de la CAF 31.</t>
  </si>
  <si>
    <t>Adaptation des 2 modules de grilles existantes de part et d'autre du mur béton créé (déposées par le lot démolition) et adaptation de la longueur avec reprise du thermolaquage identique à l'existant.</t>
  </si>
  <si>
    <t>2.3-3</t>
  </si>
  <si>
    <t>MAINS COURANTES</t>
  </si>
  <si>
    <t>2.3-4</t>
  </si>
  <si>
    <t>2.3-6</t>
  </si>
  <si>
    <t>FAUX PLAFOND ET VENTELLES DE l'AUVENT</t>
  </si>
  <si>
    <t>fourniture et pose de bac métallique 300 autoportant acoustique microperforé thermolaqués blanc compris porteur primaire, compris découpes pour luminaires encastrés lot électricité</t>
  </si>
  <si>
    <t>REPRISE BARDAGE METALLIQUE EXTERIEUR du SAS ACTUEL</t>
  </si>
  <si>
    <t>dépose bardage métallique existant, compris évacuation</t>
  </si>
  <si>
    <t>ossature métallique tubes 40 X 40 pour extension bardage sas (encoffement poteaux nouvel auvent)</t>
  </si>
  <si>
    <t>fourniture et pose de clin verticaux type ST 300 en bardage métallique coloris blanc compris pièces d'angles</t>
  </si>
  <si>
    <t>2.3-7</t>
  </si>
  <si>
    <t>FERMETURE DE LA JARDINIERE</t>
  </si>
  <si>
    <t>2.3-8</t>
  </si>
  <si>
    <t>ENSEIGNE</t>
  </si>
  <si>
    <r>
      <rPr>
        <b/>
        <i/>
        <u/>
        <sz val="10"/>
        <color theme="1"/>
        <rFont val="Helvetica Neue"/>
        <family val="2"/>
      </rPr>
      <t>Installations  chantier  et études exécution</t>
    </r>
    <r>
      <rPr>
        <sz val="10"/>
        <color theme="1"/>
        <rFont val="Helvetica Neue"/>
        <family val="2"/>
      </rPr>
      <t xml:space="preserve"> </t>
    </r>
  </si>
  <si>
    <t>Fourniture et pose compris potelet central aluminim thermolaqué à rupture de pont thermique 100 X100 mm</t>
  </si>
  <si>
    <t>Dépose, adaptation et habillage par tole acier thermolaquée blanc ép  20/10eme compris fixations invisibles et traitement des tranches selon détail d'EXE des portails existants pour portail coulissant motorisé (raccodement au lot électricité) entrée et sortie. Dim L= X 220cm x H=235 cm Compris adaptation rail existant en sol.</t>
  </si>
  <si>
    <t>Dépose, et évacuation de 2 portails (côté nord sur sortie) et motorisation du portail d'entrée décrit ci-après (compris récupération moteur et accessoire sur portail déposé).</t>
  </si>
  <si>
    <t xml:space="preserve">Dépose et repose main courante sur platine et potelet existante Ø 40 mm sur muret central rampe PMR (compris refixation et calage plan) </t>
  </si>
  <si>
    <t>Fourniture et pose de nouvelles mains courantes idem exisitant Ø 40 mm métal thermolaqué sur crosses (des 2 côtés des 2 escaliers compris parties horizontale de 28 cm en partie haute et  basse selon norme accessibilité.</t>
  </si>
  <si>
    <t>Fourniture et pose d'une descente EP Ø 100mm en acier thermolaqué compris raccordement en pied sur réseau enterré</t>
  </si>
  <si>
    <t>DESCENTES EP en ACIER THERMOLAQUE</t>
  </si>
  <si>
    <t>fourniture et pose de ventelles verticales en aluminium thermolaqué blanc de 15 cm de large compris pliages Z et fixations en têtes et pied par lisses métalliques h=90 cm</t>
  </si>
  <si>
    <t xml:space="preserve">Tubes creux carrés  40 X40  en acier thermolaqué verticaux  espacés 1 pour 2 hauteur 195 cm sur lisses haute et basse  pour fixation sur muret en pied et plafond en tête  </t>
  </si>
  <si>
    <t>Lettres découpées en aluminium thermolaqué finition grainée h =30 cm pour enseigne "CAF de la HAUTE-GARONNE" et n° "24" en h=15 cm compris fixations invisibles</t>
  </si>
  <si>
    <t>CABLE INOX POUR TREILLE VERTICALE JARDINIERE</t>
  </si>
  <si>
    <t>Cable inox Ø 5mm pour treille verticale 2m de large X 1,5m de haut trame cable tous les 50 cms.</t>
  </si>
  <si>
    <t>pattes fixations inox scellement chimique dans mur maçonné  de la jardinière en sol.</t>
  </si>
  <si>
    <t xml:space="preserve">RECUPERATION ECRAN EXTERIEUR </t>
  </si>
  <si>
    <t>potelets noir h=90 cm Ø 50 mm avec platine fixation sol Ø maxi 100 mm et tête réception sangles 4 directions</t>
  </si>
  <si>
    <t>potelets noir h=90 cm Ø 50 mm avec platine fixation sol Ø maxi 100 mm pour tête enrouleur ci-après</t>
  </si>
  <si>
    <t>tête potelet enrouleur 3 m de sangle + réception sangle 3 directions</t>
  </si>
  <si>
    <t>porte affiche A4 en tête potelet</t>
  </si>
  <si>
    <t>POSTES EVENTUELLEMENT AJOUTES PAR L'ENTREPRISE</t>
  </si>
  <si>
    <t>GESTION FILE D'ATTENTE (marque de référence POTELET)</t>
  </si>
  <si>
    <t>dépose de l'ensemble existant écran extérieur en cloture et repose su mur garde corps maçonné  de sortie, compris thermolaquage des cadres et boitiers apparents</t>
  </si>
  <si>
    <t>CADRE DEVIS PRIX GLOBAL ET FORFAITAIRE</t>
  </si>
  <si>
    <r>
      <t xml:space="preserve">DCE </t>
    </r>
    <r>
      <rPr>
        <sz val="9"/>
        <color theme="4"/>
        <rFont val="Helvetica Neue Fin"/>
      </rPr>
      <t>-OCTOBRE 2025-</t>
    </r>
    <r>
      <rPr>
        <b/>
        <sz val="9"/>
        <color theme="4"/>
        <rFont val="Helvetica Neue Fin"/>
      </rPr>
      <t xml:space="preserve"> V01</t>
    </r>
  </si>
  <si>
    <t>ENTREPRISE :</t>
  </si>
  <si>
    <t>…................................................................................................................................................................................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</si>
</sst>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[$€-40C]_-;\-* #,##0.00\ [$€-40C]_-;_-* \-??\ [$€-40C]_-;_-@_-"/>
    <numFmt numFmtId="165" formatCode="###0.00;\-###0.00"/>
    <numFmt numFmtId="166" formatCode="###0;\-###0"/>
    <numFmt numFmtId="167" formatCode="###0.0;\-###0.0"/>
    <numFmt numFmtId="168" formatCode="_-* #,##0.00\ [$€-40C]_-;\-* #,##0.00\ [$€-40C]_-;_-* &quot;-&quot;??\ [$€-40C]_-;_-@_-"/>
    <numFmt numFmtId="169" formatCode="_-* #,##0.00\ &quot;€&quot;_-;\-* #,##0.00\ &quot;€&quot;_-;_-* &quot;-&quot;??\ &quot;€&quot;_-;_-@_-"/>
  </numFmts>
  <fonts count="29">
    <font>
      <sz val="8"/>
      <color indexed="8"/>
      <name val="Arial"/>
      <family val="2"/>
    </font>
    <font>
      <sz val="8"/>
      <name val="Arial"/>
      <family val="2"/>
    </font>
    <font>
      <b/>
      <sz val="9"/>
      <name val="Helvetica Neue"/>
      <family val="2"/>
    </font>
    <font>
      <sz val="10"/>
      <name val="Helvetica Neue"/>
      <family val="2"/>
    </font>
    <font>
      <b/>
      <sz val="11"/>
      <name val="Helvetica Neue"/>
      <family val="2"/>
    </font>
    <font>
      <sz val="8"/>
      <name val="Helvetica Neue"/>
      <family val="2"/>
    </font>
    <font>
      <sz val="8"/>
      <color indexed="8"/>
      <name val="Helvetica Neue"/>
      <family val="2"/>
    </font>
    <font>
      <sz val="12"/>
      <color indexed="8"/>
      <name val="Helvetica Neue"/>
      <family val="2"/>
    </font>
    <font>
      <b/>
      <sz val="8"/>
      <color indexed="8"/>
      <name val="Helvetica Neue"/>
      <family val="2"/>
    </font>
    <font>
      <b/>
      <sz val="8"/>
      <name val="Helvetica Neue"/>
      <family val="2"/>
    </font>
    <font>
      <sz val="8"/>
      <color indexed="10"/>
      <name val="Helvetica Neue"/>
      <family val="2"/>
    </font>
    <font>
      <b/>
      <sz val="10"/>
      <name val="Helvetica Neue"/>
      <family val="2"/>
    </font>
    <font>
      <sz val="12"/>
      <name val="Helvetica Neue Fin"/>
    </font>
    <font>
      <sz val="10"/>
      <name val="Helvetica Neue Fin"/>
    </font>
    <font>
      <sz val="11"/>
      <name val="Helvetica Neue Fin"/>
    </font>
    <font>
      <sz val="8"/>
      <color rgb="FFFF0000"/>
      <name val="Helvetica Neue"/>
      <family val="2"/>
    </font>
    <font>
      <sz val="9"/>
      <color theme="4"/>
      <name val="Helvetica Neue Fin"/>
    </font>
    <font>
      <sz val="9"/>
      <name val="Helvetica Neue Ultrafin"/>
    </font>
    <font>
      <b/>
      <sz val="11"/>
      <color theme="1" tint="0.499984740745262"/>
      <name val="Helvetica Neue"/>
      <family val="2"/>
    </font>
    <font>
      <b/>
      <sz val="11"/>
      <color rgb="FF247392"/>
      <name val="Helvetica Neue"/>
      <family val="2"/>
    </font>
    <font>
      <b/>
      <sz val="9"/>
      <color theme="4"/>
      <name val="Helvetica Neue Fin"/>
    </font>
    <font>
      <b/>
      <sz val="14"/>
      <name val="Helvetica Neue"/>
      <family val="2"/>
    </font>
    <font>
      <b/>
      <sz val="9"/>
      <color theme="1"/>
      <name val="Helvetica Neue"/>
      <family val="2"/>
    </font>
    <font>
      <sz val="10"/>
      <color rgb="FFFF0000"/>
      <name val="Helvetica Neue"/>
      <family val="2"/>
    </font>
    <font>
      <sz val="10"/>
      <color theme="1"/>
      <name val="Helvetica Neue"/>
      <family val="2"/>
    </font>
    <font>
      <b/>
      <i/>
      <u/>
      <sz val="10"/>
      <color theme="1"/>
      <name val="Helvetica Neue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Helvetica Neue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ck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ck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ck">
        <color indexed="64"/>
      </right>
      <top/>
      <bottom style="thin">
        <color indexed="8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ck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top" wrapText="1"/>
      <protection locked="0"/>
    </xf>
  </cellStyleXfs>
  <cellXfs count="104">
    <xf numFmtId="0" fontId="0" fillId="0" borderId="0" xfId="0">
      <alignment vertical="top" wrapText="1"/>
      <protection locked="0"/>
    </xf>
    <xf numFmtId="0" fontId="4" fillId="0" borderId="0" xfId="0" applyFont="1" applyAlignment="1">
      <alignment horizontal="left" vertical="top"/>
      <protection locked="0"/>
    </xf>
    <xf numFmtId="0" fontId="6" fillId="0" borderId="0" xfId="0" applyFont="1" applyAlignment="1">
      <alignment horizontal="left" vertical="top"/>
      <protection locked="0"/>
    </xf>
    <xf numFmtId="0" fontId="7" fillId="0" borderId="0" xfId="0" applyFont="1" applyAlignment="1">
      <alignment horizontal="left" vertical="top"/>
      <protection locked="0"/>
    </xf>
    <xf numFmtId="0" fontId="9" fillId="0" borderId="1" xfId="0" applyFont="1" applyBorder="1" applyAlignment="1">
      <alignment horizontal="left" vertical="center" wrapText="1"/>
      <protection locked="0"/>
    </xf>
    <xf numFmtId="0" fontId="9" fillId="0" borderId="0" xfId="0" applyFont="1" applyAlignment="1">
      <alignment horizontal="left" vertical="top"/>
      <protection locked="0"/>
    </xf>
    <xf numFmtId="0" fontId="2" fillId="0" borderId="2" xfId="0" applyFont="1" applyBorder="1" applyAlignment="1">
      <alignment horizontal="left" vertical="center" wrapText="1"/>
      <protection locked="0"/>
    </xf>
    <xf numFmtId="0" fontId="2" fillId="0" borderId="4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center" vertical="center"/>
      <protection locked="0"/>
    </xf>
    <xf numFmtId="0" fontId="2" fillId="0" borderId="5" xfId="0" applyFont="1" applyBorder="1" applyAlignment="1">
      <alignment horizontal="right" vertical="center"/>
      <protection locked="0"/>
    </xf>
    <xf numFmtId="164" fontId="2" fillId="0" borderId="6" xfId="0" applyNumberFormat="1" applyFont="1" applyBorder="1" applyAlignment="1">
      <alignment horizontal="right" vertical="center"/>
      <protection locked="0"/>
    </xf>
    <xf numFmtId="0" fontId="5" fillId="0" borderId="5" xfId="0" applyFont="1" applyBorder="1" applyAlignment="1">
      <alignment horizontal="left" vertical="center" wrapText="1"/>
      <protection locked="0"/>
    </xf>
    <xf numFmtId="0" fontId="5" fillId="0" borderId="4" xfId="0" applyFont="1" applyBorder="1" applyAlignment="1">
      <alignment horizontal="center" vertical="center"/>
      <protection locked="0"/>
    </xf>
    <xf numFmtId="2" fontId="2" fillId="0" borderId="5" xfId="0" applyNumberFormat="1" applyFont="1" applyBorder="1" applyAlignment="1">
      <alignment horizontal="right" vertical="center"/>
      <protection locked="0"/>
    </xf>
    <xf numFmtId="0" fontId="10" fillId="0" borderId="10" xfId="0" applyFont="1" applyBorder="1" applyAlignment="1">
      <alignment horizontal="center" vertical="center" wrapText="1"/>
      <protection locked="0"/>
    </xf>
    <xf numFmtId="0" fontId="10" fillId="0" borderId="2" xfId="0" applyFont="1" applyBorder="1" applyAlignment="1">
      <alignment horizontal="left" vertical="center" wrapText="1"/>
      <protection locked="0"/>
    </xf>
    <xf numFmtId="0" fontId="6" fillId="0" borderId="0" xfId="0" applyFont="1" applyAlignment="1">
      <alignment horizontal="left" vertical="center" wrapText="1"/>
      <protection locked="0"/>
    </xf>
    <xf numFmtId="0" fontId="6" fillId="0" borderId="0" xfId="0" applyFont="1" applyAlignment="1">
      <alignment horizontal="center" vertical="center"/>
      <protection locked="0"/>
    </xf>
    <xf numFmtId="0" fontId="6" fillId="0" borderId="0" xfId="0" applyFont="1" applyAlignment="1">
      <alignment horizontal="right" vertical="center"/>
      <protection locked="0"/>
    </xf>
    <xf numFmtId="0" fontId="5" fillId="0" borderId="14" xfId="0" applyFont="1" applyBorder="1" applyAlignment="1">
      <alignment horizontal="right" vertical="center"/>
      <protection locked="0"/>
    </xf>
    <xf numFmtId="0" fontId="11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  <protection locked="0"/>
    </xf>
    <xf numFmtId="0" fontId="3" fillId="0" borderId="0" xfId="0" applyFont="1" applyAlignment="1">
      <alignment horizontal="left" vertical="center"/>
      <protection locked="0"/>
    </xf>
    <xf numFmtId="0" fontId="3" fillId="0" borderId="0" xfId="0" applyFont="1" applyAlignment="1">
      <alignment horizontal="center" vertical="center"/>
      <protection locked="0"/>
    </xf>
    <xf numFmtId="0" fontId="3" fillId="0" borderId="0" xfId="0" applyFont="1" applyAlignment="1">
      <alignment horizontal="right" vertical="center"/>
      <protection locked="0"/>
    </xf>
    <xf numFmtId="164" fontId="3" fillId="0" borderId="14" xfId="0" applyNumberFormat="1" applyFont="1" applyBorder="1" applyAlignment="1">
      <alignment horizontal="right" vertical="center"/>
      <protection locked="0"/>
    </xf>
    <xf numFmtId="0" fontId="11" fillId="0" borderId="18" xfId="0" applyFont="1" applyBorder="1" applyAlignment="1">
      <alignment horizontal="left" vertical="center"/>
      <protection locked="0"/>
    </xf>
    <xf numFmtId="0" fontId="11" fillId="0" borderId="18" xfId="0" applyFont="1" applyBorder="1" applyAlignment="1">
      <alignment horizontal="center" vertical="center"/>
      <protection locked="0"/>
    </xf>
    <xf numFmtId="0" fontId="11" fillId="0" borderId="18" xfId="0" applyFont="1" applyBorder="1" applyAlignment="1">
      <alignment horizontal="right" vertical="center"/>
      <protection locked="0"/>
    </xf>
    <xf numFmtId="164" fontId="11" fillId="0" borderId="13" xfId="0" applyNumberFormat="1" applyFont="1" applyBorder="1" applyAlignment="1">
      <alignment horizontal="right" vertical="center"/>
      <protection locked="0"/>
    </xf>
    <xf numFmtId="0" fontId="6" fillId="0" borderId="0" xfId="0" applyFont="1" applyAlignment="1">
      <alignment horizontal="center" vertical="top"/>
      <protection locked="0"/>
    </xf>
    <xf numFmtId="0" fontId="5" fillId="0" borderId="0" xfId="0" applyFont="1" applyAlignment="1">
      <alignment horizontal="left" vertical="top"/>
      <protection locked="0"/>
    </xf>
    <xf numFmtId="0" fontId="12" fillId="0" borderId="0" xfId="0" applyFont="1" applyAlignment="1">
      <alignment vertical="center"/>
      <protection locked="0"/>
    </xf>
    <xf numFmtId="0" fontId="13" fillId="0" borderId="0" xfId="0" applyFont="1" applyAlignment="1">
      <alignment vertical="center"/>
      <protection locked="0"/>
    </xf>
    <xf numFmtId="0" fontId="12" fillId="0" borderId="0" xfId="0" applyFont="1" applyAlignment="1">
      <alignment vertical="top"/>
      <protection locked="0"/>
    </xf>
    <xf numFmtId="0" fontId="12" fillId="0" borderId="0" xfId="0" applyFont="1" applyAlignment="1">
      <alignment horizontal="center" vertical="top"/>
      <protection locked="0"/>
    </xf>
    <xf numFmtId="0" fontId="14" fillId="0" borderId="21" xfId="0" applyFont="1" applyBorder="1" applyAlignment="1">
      <alignment horizontal="center" vertical="center" wrapText="1"/>
      <protection locked="0"/>
    </xf>
    <xf numFmtId="0" fontId="14" fillId="0" borderId="1" xfId="0" applyFont="1" applyBorder="1" applyAlignment="1">
      <alignment horizontal="center" vertical="center" wrapText="1"/>
      <protection locked="0"/>
    </xf>
    <xf numFmtId="0" fontId="4" fillId="0" borderId="0" xfId="0" applyFont="1" applyAlignment="1">
      <alignment horizontal="left" vertical="center"/>
      <protection locked="0"/>
    </xf>
    <xf numFmtId="0" fontId="15" fillId="0" borderId="4" xfId="0" applyFont="1" applyBorder="1" applyAlignment="1">
      <alignment horizontal="center" vertical="center"/>
      <protection locked="0"/>
    </xf>
    <xf numFmtId="165" fontId="15" fillId="0" borderId="5" xfId="0" applyNumberFormat="1" applyFont="1" applyBorder="1" applyAlignment="1">
      <alignment horizontal="center" vertical="center"/>
      <protection locked="0"/>
    </xf>
    <xf numFmtId="2" fontId="15" fillId="0" borderId="5" xfId="0" applyNumberFormat="1" applyFont="1" applyBorder="1" applyAlignment="1">
      <alignment horizontal="right" vertical="center"/>
      <protection locked="0"/>
    </xf>
    <xf numFmtId="0" fontId="4" fillId="0" borderId="0" xfId="0" applyFont="1" applyAlignment="1">
      <alignment horizontal="right" vertical="center"/>
      <protection locked="0"/>
    </xf>
    <xf numFmtId="0" fontId="20" fillId="0" borderId="0" xfId="0" applyFont="1" applyAlignment="1">
      <alignment horizontal="right" vertical="center"/>
      <protection locked="0"/>
    </xf>
    <xf numFmtId="0" fontId="11" fillId="0" borderId="15" xfId="0" applyFont="1" applyBorder="1" applyAlignment="1">
      <alignment horizontal="left" vertical="center"/>
      <protection locked="0"/>
    </xf>
    <xf numFmtId="0" fontId="11" fillId="0" borderId="15" xfId="0" applyFont="1" applyBorder="1" applyAlignment="1">
      <alignment horizontal="center" vertical="center"/>
      <protection locked="0"/>
    </xf>
    <xf numFmtId="0" fontId="11" fillId="0" borderId="15" xfId="0" applyFont="1" applyBorder="1" applyAlignment="1">
      <alignment horizontal="right" vertical="center"/>
      <protection locked="0"/>
    </xf>
    <xf numFmtId="164" fontId="11" fillId="0" borderId="16" xfId="0" applyNumberFormat="1" applyFont="1" applyBorder="1" applyAlignment="1">
      <alignment horizontal="right" vertical="center"/>
      <protection locked="0"/>
    </xf>
    <xf numFmtId="0" fontId="21" fillId="0" borderId="19" xfId="0" applyFont="1" applyBorder="1" applyAlignment="1">
      <alignment horizontal="left" vertical="center" wrapText="1"/>
      <protection locked="0"/>
    </xf>
    <xf numFmtId="0" fontId="3" fillId="0" borderId="2" xfId="0" applyFont="1" applyBorder="1" applyAlignment="1">
      <alignment horizontal="left" vertical="center" wrapText="1"/>
      <protection locked="0"/>
    </xf>
    <xf numFmtId="165" fontId="23" fillId="0" borderId="5" xfId="0" applyNumberFormat="1" applyFont="1" applyBorder="1" applyAlignment="1">
      <alignment horizontal="center" vertical="center"/>
      <protection locked="0"/>
    </xf>
    <xf numFmtId="2" fontId="23" fillId="0" borderId="5" xfId="0" applyNumberFormat="1" applyFont="1" applyBorder="1" applyAlignment="1">
      <alignment horizontal="right" vertical="center"/>
      <protection locked="0"/>
    </xf>
    <xf numFmtId="0" fontId="23" fillId="0" borderId="12" xfId="0" applyFont="1" applyBorder="1" applyAlignment="1">
      <alignment horizontal="center" vertical="center"/>
      <protection locked="0"/>
    </xf>
    <xf numFmtId="166" fontId="24" fillId="0" borderId="5" xfId="0" applyNumberFormat="1" applyFont="1" applyBorder="1" applyAlignment="1">
      <alignment horizontal="center" vertical="center"/>
      <protection locked="0"/>
    </xf>
    <xf numFmtId="0" fontId="24" fillId="0" borderId="4" xfId="0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center" vertical="center"/>
      <protection locked="0"/>
    </xf>
    <xf numFmtId="0" fontId="24" fillId="0" borderId="12" xfId="0" applyFont="1" applyBorder="1" applyAlignment="1">
      <alignment horizontal="center" vertical="center"/>
      <protection locked="0"/>
    </xf>
    <xf numFmtId="2" fontId="24" fillId="0" borderId="8" xfId="0" applyNumberFormat="1" applyFont="1" applyBorder="1" applyAlignment="1">
      <alignment horizontal="right" vertical="center"/>
      <protection locked="0"/>
    </xf>
    <xf numFmtId="2" fontId="24" fillId="0" borderId="5" xfId="0" applyNumberFormat="1" applyFont="1" applyBorder="1" applyAlignment="1">
      <alignment horizontal="right" vertical="center"/>
      <protection locked="0"/>
    </xf>
    <xf numFmtId="164" fontId="24" fillId="0" borderId="6" xfId="0" applyNumberFormat="1" applyFont="1" applyBorder="1" applyAlignment="1">
      <alignment horizontal="right" vertical="center"/>
      <protection locked="0"/>
    </xf>
    <xf numFmtId="164" fontId="22" fillId="0" borderId="6" xfId="0" applyNumberFormat="1" applyFont="1" applyBorder="1" applyAlignment="1">
      <alignment horizontal="right" vertical="center"/>
      <protection locked="0"/>
    </xf>
    <xf numFmtId="164" fontId="24" fillId="0" borderId="9" xfId="0" applyNumberFormat="1" applyFont="1" applyBorder="1" applyAlignment="1">
      <alignment horizontal="right" vertical="center"/>
      <protection locked="0"/>
    </xf>
    <xf numFmtId="167" fontId="24" fillId="0" borderId="5" xfId="0" applyNumberFormat="1" applyFont="1" applyBorder="1" applyAlignment="1">
      <alignment horizontal="center" vertical="center"/>
      <protection locked="0"/>
    </xf>
    <xf numFmtId="165" fontId="24" fillId="0" borderId="5" xfId="0" applyNumberFormat="1" applyFont="1" applyBorder="1" applyAlignment="1">
      <alignment horizontal="right" vertical="center"/>
      <protection locked="0"/>
    </xf>
    <xf numFmtId="0" fontId="22" fillId="0" borderId="2" xfId="0" applyFont="1" applyBorder="1" applyAlignment="1">
      <alignment horizontal="left" vertical="center" wrapText="1"/>
      <protection locked="0"/>
    </xf>
    <xf numFmtId="168" fontId="5" fillId="0" borderId="0" xfId="0" applyNumberFormat="1" applyFont="1" applyAlignment="1">
      <alignment horizontal="left" vertical="top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26" fillId="0" borderId="24" xfId="0" applyFont="1" applyBorder="1" applyAlignment="1" applyProtection="1"/>
    <xf numFmtId="0" fontId="26" fillId="0" borderId="0" xfId="0" applyFont="1" applyAlignment="1" applyProtection="1"/>
    <xf numFmtId="0" fontId="26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right"/>
    </xf>
    <xf numFmtId="169" fontId="26" fillId="0" borderId="25" xfId="0" applyNumberFormat="1" applyFont="1" applyBorder="1" applyAlignment="1" applyProtection="1"/>
    <xf numFmtId="0" fontId="27" fillId="0" borderId="0" xfId="0" applyFont="1" applyAlignment="1" applyProtection="1">
      <alignment horizontal="center"/>
    </xf>
    <xf numFmtId="169" fontId="27" fillId="0" borderId="25" xfId="0" applyNumberFormat="1" applyFont="1" applyBorder="1" applyAlignment="1" applyProtection="1">
      <alignment horizontal="center"/>
    </xf>
    <xf numFmtId="0" fontId="26" fillId="0" borderId="0" xfId="0" applyFont="1" applyAlignment="1" applyProtection="1">
      <alignment horizontal="left" indent="14"/>
    </xf>
    <xf numFmtId="0" fontId="27" fillId="0" borderId="0" xfId="0" applyFont="1" applyAlignment="1" applyProtection="1">
      <alignment horizontal="left"/>
    </xf>
    <xf numFmtId="0" fontId="26" fillId="0" borderId="0" xfId="0" applyFont="1" applyAlignment="1" applyProtection="1">
      <alignment horizontal="left" indent="4"/>
    </xf>
    <xf numFmtId="166" fontId="24" fillId="0" borderId="8" xfId="0" applyNumberFormat="1" applyFont="1" applyBorder="1" applyAlignment="1">
      <alignment horizontal="center" vertical="center"/>
      <protection locked="0"/>
    </xf>
    <xf numFmtId="167" fontId="24" fillId="0" borderId="8" xfId="0" applyNumberFormat="1" applyFont="1" applyBorder="1" applyAlignment="1">
      <alignment horizontal="center" vertical="center"/>
      <protection locked="0"/>
    </xf>
    <xf numFmtId="0" fontId="28" fillId="0" borderId="4" xfId="0" applyFont="1" applyBorder="1" applyAlignment="1">
      <alignment horizontal="center" vertical="center"/>
      <protection locked="0"/>
    </xf>
    <xf numFmtId="165" fontId="28" fillId="0" borderId="5" xfId="0" applyNumberFormat="1" applyFont="1" applyBorder="1" applyAlignment="1">
      <alignment horizontal="center" vertical="center"/>
      <protection locked="0"/>
    </xf>
    <xf numFmtId="2" fontId="28" fillId="0" borderId="5" xfId="0" applyNumberFormat="1" applyFont="1" applyBorder="1" applyAlignment="1">
      <alignment horizontal="right" vertical="center"/>
      <protection locked="0"/>
    </xf>
    <xf numFmtId="0" fontId="28" fillId="0" borderId="2" xfId="0" applyFont="1" applyBorder="1" applyAlignment="1">
      <alignment horizontal="left" vertical="center" wrapText="1"/>
      <protection locked="0"/>
    </xf>
    <xf numFmtId="0" fontId="24" fillId="0" borderId="3" xfId="0" applyFont="1" applyBorder="1" applyAlignment="1">
      <alignment horizontal="left" vertical="center" wrapText="1"/>
      <protection locked="0"/>
    </xf>
    <xf numFmtId="0" fontId="11" fillId="0" borderId="1" xfId="0" applyFont="1" applyBorder="1" applyAlignment="1">
      <alignment horizontal="left" vertical="center" wrapText="1"/>
      <protection locked="0"/>
    </xf>
    <xf numFmtId="0" fontId="3" fillId="0" borderId="17" xfId="0" applyFont="1" applyBorder="1" applyAlignment="1">
      <alignment horizontal="left" vertical="center" wrapText="1"/>
      <protection locked="0"/>
    </xf>
    <xf numFmtId="0" fontId="11" fillId="0" borderId="8" xfId="0" applyFont="1" applyBorder="1" applyAlignment="1">
      <alignment horizontal="left" vertical="center" wrapText="1"/>
      <protection locked="0"/>
    </xf>
    <xf numFmtId="0" fontId="23" fillId="0" borderId="3" xfId="0" applyFont="1" applyBorder="1" applyAlignment="1">
      <alignment horizontal="left" vertical="top" wrapText="1"/>
      <protection locked="0"/>
    </xf>
    <xf numFmtId="0" fontId="22" fillId="0" borderId="3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top" wrapText="1"/>
      <protection locked="0"/>
    </xf>
    <xf numFmtId="0" fontId="24" fillId="0" borderId="3" xfId="0" applyFont="1" applyBorder="1" applyAlignment="1">
      <alignment horizontal="left" vertical="top" wrapText="1"/>
      <protection locked="0"/>
    </xf>
    <xf numFmtId="0" fontId="8" fillId="0" borderId="18" xfId="0" applyFont="1" applyBorder="1" applyAlignment="1">
      <alignment horizontal="center" vertical="center"/>
      <protection locked="0"/>
    </xf>
    <xf numFmtId="0" fontId="14" fillId="0" borderId="20" xfId="0" applyFont="1" applyBorder="1" applyAlignment="1">
      <alignment horizontal="left" vertical="center" wrapText="1"/>
      <protection locked="0"/>
    </xf>
    <xf numFmtId="0" fontId="24" fillId="0" borderId="7" xfId="0" applyFont="1" applyBorder="1" applyAlignment="1">
      <alignment horizontal="left" vertical="center" wrapText="1"/>
      <protection locked="0"/>
    </xf>
    <xf numFmtId="0" fontId="21" fillId="0" borderId="22" xfId="0" applyFont="1" applyBorder="1" applyAlignment="1">
      <alignment horizontal="left" vertical="center" wrapText="1"/>
      <protection locked="0"/>
    </xf>
    <xf numFmtId="0" fontId="21" fillId="0" borderId="23" xfId="0" applyFont="1" applyBorder="1" applyAlignment="1">
      <alignment horizontal="left" vertical="center" wrapText="1"/>
      <protection locked="0"/>
    </xf>
    <xf numFmtId="0" fontId="27" fillId="0" borderId="0" xfId="0" applyFont="1" applyAlignment="1" applyProtection="1">
      <alignment horizontal="center"/>
    </xf>
    <xf numFmtId="0" fontId="27" fillId="0" borderId="25" xfId="0" applyFont="1" applyBorder="1" applyAlignment="1" applyProtection="1">
      <alignment horizontal="center"/>
    </xf>
    <xf numFmtId="0" fontId="27" fillId="0" borderId="26" xfId="0" applyFont="1" applyBorder="1" applyAlignment="1" applyProtection="1">
      <alignment horizontal="center"/>
    </xf>
    <xf numFmtId="0" fontId="27" fillId="0" borderId="27" xfId="0" applyFont="1" applyBorder="1" applyAlignment="1" applyProtection="1">
      <alignment horizontal="center"/>
    </xf>
    <xf numFmtId="0" fontId="27" fillId="0" borderId="28" xfId="0" applyFont="1" applyBorder="1" applyAlignment="1" applyProtection="1">
      <alignment horizontal="center"/>
    </xf>
    <xf numFmtId="0" fontId="2" fillId="0" borderId="3" xfId="0" applyFont="1" applyBorder="1" applyAlignment="1">
      <alignment horizontal="left" vertical="center" wrapText="1"/>
      <protection locked="0"/>
    </xf>
    <xf numFmtId="0" fontId="24" fillId="0" borderId="11" xfId="0" applyFont="1" applyBorder="1" applyAlignment="1">
      <alignment horizontal="left" vertical="center" wrapText="1"/>
      <protection locked="0"/>
    </xf>
    <xf numFmtId="0" fontId="22" fillId="0" borderId="3" xfId="0" applyFont="1" applyBorder="1" applyAlignment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473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34"/>
  <sheetViews>
    <sheetView tabSelected="1" topLeftCell="B69" zoomScale="162" zoomScaleNormal="162" workbookViewId="0">
      <selection activeCell="F72" sqref="F72"/>
    </sheetView>
  </sheetViews>
  <sheetFormatPr baseColWidth="10" defaultRowHeight="12.75" customHeight="1" outlineLevelRow="2"/>
  <cols>
    <col min="1" max="1" width="7" style="2" customWidth="1"/>
    <col min="2" max="2" width="9" style="2" customWidth="1"/>
    <col min="3" max="3" width="120" style="2" customWidth="1"/>
    <col min="4" max="4" width="5.75" style="2" customWidth="1"/>
    <col min="5" max="5" width="10" style="30" customWidth="1"/>
    <col min="6" max="6" width="17.5" style="2" customWidth="1"/>
    <col min="7" max="7" width="21.5" style="31" customWidth="1"/>
    <col min="8" max="8" width="3.75" style="2" customWidth="1"/>
    <col min="9" max="9" width="13.25" style="2" bestFit="1" customWidth="1"/>
    <col min="10" max="16384" width="10.75" style="2"/>
  </cols>
  <sheetData>
    <row r="1" spans="1:7" ht="23" customHeight="1">
      <c r="A1" s="32" t="s">
        <v>13</v>
      </c>
      <c r="B1" s="32"/>
      <c r="C1" s="33"/>
      <c r="D1" s="34"/>
      <c r="E1" s="35"/>
    </row>
    <row r="2" spans="1:7" s="1" customFormat="1" ht="17" customHeight="1">
      <c r="D2" s="38"/>
      <c r="E2" s="42" t="s">
        <v>10</v>
      </c>
      <c r="F2" s="18"/>
      <c r="G2" s="43" t="s">
        <v>75</v>
      </c>
    </row>
    <row r="3" spans="1:7" ht="18.75" customHeight="1">
      <c r="C3" s="3"/>
      <c r="D3" s="91" t="s">
        <v>74</v>
      </c>
      <c r="E3" s="91"/>
      <c r="F3" s="91"/>
      <c r="G3" s="91"/>
    </row>
    <row r="4" spans="1:7" s="5" customFormat="1" ht="23.25" customHeight="1">
      <c r="A4" s="4"/>
      <c r="B4" s="92" t="s">
        <v>9</v>
      </c>
      <c r="C4" s="92"/>
      <c r="D4" s="36" t="s">
        <v>0</v>
      </c>
      <c r="E4" s="37" t="s">
        <v>1</v>
      </c>
      <c r="F4" s="37" t="s">
        <v>2</v>
      </c>
      <c r="G4" s="36" t="s">
        <v>3</v>
      </c>
    </row>
    <row r="5" spans="1:7" ht="30" customHeight="1">
      <c r="A5" s="48"/>
      <c r="B5" s="94" t="s">
        <v>29</v>
      </c>
      <c r="C5" s="94"/>
      <c r="D5" s="94"/>
      <c r="E5" s="94"/>
      <c r="F5" s="94"/>
      <c r="G5" s="95"/>
    </row>
    <row r="6" spans="1:7" s="68" customFormat="1" ht="13">
      <c r="A6" s="67"/>
      <c r="C6" s="69"/>
      <c r="D6" s="69"/>
      <c r="E6" s="70"/>
      <c r="F6" s="71"/>
    </row>
    <row r="7" spans="1:7" s="68" customFormat="1" ht="13">
      <c r="A7" s="67"/>
      <c r="C7" s="69" t="s">
        <v>76</v>
      </c>
      <c r="D7" s="69"/>
      <c r="E7" s="70"/>
      <c r="F7" s="71"/>
    </row>
    <row r="8" spans="1:7" s="68" customFormat="1" ht="13">
      <c r="A8" s="67"/>
      <c r="B8" s="96" t="s">
        <v>77</v>
      </c>
      <c r="C8" s="96"/>
      <c r="D8" s="96"/>
      <c r="E8" s="96"/>
      <c r="F8" s="97"/>
    </row>
    <row r="9" spans="1:7" s="68" customFormat="1" ht="13">
      <c r="A9" s="67"/>
      <c r="B9" s="72"/>
      <c r="C9" s="69"/>
      <c r="D9" s="69"/>
      <c r="E9" s="70"/>
      <c r="F9" s="71"/>
    </row>
    <row r="10" spans="1:7" s="68" customFormat="1" ht="13">
      <c r="A10" s="67"/>
      <c r="B10" s="72"/>
      <c r="C10" s="69"/>
      <c r="D10" s="69"/>
      <c r="E10" s="70"/>
      <c r="F10" s="71"/>
    </row>
    <row r="11" spans="1:7" s="68" customFormat="1" ht="14" thickBot="1">
      <c r="A11" s="67"/>
      <c r="B11" s="72"/>
      <c r="C11" s="69"/>
      <c r="D11" s="69"/>
      <c r="E11" s="70"/>
      <c r="F11" s="71"/>
    </row>
    <row r="12" spans="1:7" s="68" customFormat="1" ht="14" thickBot="1">
      <c r="A12" s="67"/>
      <c r="B12" s="98" t="s">
        <v>14</v>
      </c>
      <c r="C12" s="99"/>
      <c r="D12" s="99"/>
      <c r="E12" s="100"/>
      <c r="F12" s="73"/>
    </row>
    <row r="13" spans="1:7" s="68" customFormat="1" ht="13">
      <c r="A13" s="67"/>
      <c r="B13" s="72"/>
      <c r="C13" s="69"/>
      <c r="D13" s="69"/>
      <c r="E13" s="70"/>
      <c r="F13" s="71"/>
    </row>
    <row r="14" spans="1:7" s="68" customFormat="1" ht="13">
      <c r="A14" s="67"/>
      <c r="B14" s="72"/>
      <c r="C14" s="69"/>
      <c r="D14" s="69"/>
      <c r="E14" s="70"/>
      <c r="F14" s="71"/>
    </row>
    <row r="15" spans="1:7" s="68" customFormat="1" ht="13">
      <c r="A15" s="67"/>
      <c r="B15" s="72"/>
      <c r="C15" s="69"/>
      <c r="D15" s="69"/>
      <c r="E15" s="70"/>
      <c r="F15" s="71"/>
    </row>
    <row r="16" spans="1:7" s="68" customFormat="1" ht="13">
      <c r="A16" s="67"/>
      <c r="C16" s="69"/>
      <c r="D16" s="69"/>
      <c r="E16" s="70"/>
      <c r="F16" s="71"/>
    </row>
    <row r="17" spans="1:6" s="68" customFormat="1" ht="13">
      <c r="A17" s="67"/>
      <c r="B17" s="69"/>
      <c r="C17" s="69"/>
      <c r="D17" s="69"/>
      <c r="E17" s="70"/>
      <c r="F17" s="71"/>
    </row>
    <row r="18" spans="1:6" s="68" customFormat="1" ht="13">
      <c r="A18" s="67"/>
      <c r="B18" s="74"/>
      <c r="C18" s="69"/>
      <c r="D18" s="69"/>
      <c r="E18" s="70"/>
      <c r="F18" s="71"/>
    </row>
    <row r="19" spans="1:6" s="68" customFormat="1" ht="13">
      <c r="A19" s="67"/>
      <c r="B19" s="75" t="s">
        <v>15</v>
      </c>
      <c r="C19" s="69"/>
      <c r="D19" s="69"/>
      <c r="E19" s="70"/>
      <c r="F19" s="71"/>
    </row>
    <row r="20" spans="1:6" s="68" customFormat="1" ht="13">
      <c r="A20" s="67"/>
      <c r="B20" s="75" t="s">
        <v>16</v>
      </c>
      <c r="C20" s="69"/>
      <c r="D20" s="69"/>
      <c r="E20" s="70"/>
      <c r="F20" s="71"/>
    </row>
    <row r="21" spans="1:6" s="68" customFormat="1" ht="12.75" customHeight="1">
      <c r="A21" s="67"/>
      <c r="B21" s="75" t="s">
        <v>17</v>
      </c>
      <c r="C21" s="69"/>
      <c r="D21" s="69"/>
      <c r="E21" s="70"/>
      <c r="F21" s="71"/>
    </row>
    <row r="22" spans="1:6" s="68" customFormat="1" ht="12.75" customHeight="1">
      <c r="A22" s="67"/>
      <c r="B22" s="75" t="s">
        <v>18</v>
      </c>
      <c r="C22" s="69"/>
      <c r="D22" s="69"/>
      <c r="E22" s="70"/>
      <c r="F22" s="71"/>
    </row>
    <row r="23" spans="1:6" s="68" customFormat="1" ht="13">
      <c r="A23" s="67"/>
      <c r="B23" s="76" t="s">
        <v>19</v>
      </c>
      <c r="C23" s="69"/>
      <c r="D23" s="69"/>
      <c r="E23" s="70"/>
      <c r="F23" s="71"/>
    </row>
    <row r="24" spans="1:6" s="68" customFormat="1" ht="13">
      <c r="A24" s="67"/>
      <c r="B24" s="68" t="s">
        <v>20</v>
      </c>
      <c r="C24" s="69"/>
      <c r="D24" s="70"/>
      <c r="E24" s="70"/>
      <c r="F24" s="71"/>
    </row>
    <row r="25" spans="1:6" s="68" customFormat="1" ht="13">
      <c r="A25" s="67"/>
      <c r="B25" s="68" t="s">
        <v>21</v>
      </c>
      <c r="C25" s="69"/>
      <c r="D25" s="69"/>
      <c r="E25" s="70"/>
      <c r="F25" s="71"/>
    </row>
    <row r="26" spans="1:6" s="68" customFormat="1" ht="13">
      <c r="A26" s="67"/>
      <c r="B26" s="76"/>
      <c r="C26" s="69"/>
      <c r="D26" s="69"/>
      <c r="E26" s="70"/>
      <c r="F26" s="71"/>
    </row>
    <row r="27" spans="1:6" s="68" customFormat="1" ht="13">
      <c r="A27" s="67"/>
      <c r="B27" s="68" t="s">
        <v>22</v>
      </c>
      <c r="F27" s="71"/>
    </row>
    <row r="28" spans="1:6" s="68" customFormat="1" ht="13">
      <c r="A28" s="67"/>
      <c r="B28" s="68" t="s">
        <v>23</v>
      </c>
      <c r="F28" s="71"/>
    </row>
    <row r="29" spans="1:6" s="68" customFormat="1" ht="13">
      <c r="A29" s="67"/>
      <c r="B29" s="68" t="s">
        <v>24</v>
      </c>
      <c r="F29" s="71"/>
    </row>
    <row r="30" spans="1:6" s="68" customFormat="1" ht="13">
      <c r="A30" s="67"/>
      <c r="F30" s="71"/>
    </row>
    <row r="31" spans="1:6" s="68" customFormat="1" ht="13">
      <c r="A31" s="67"/>
      <c r="B31" s="68" t="s">
        <v>27</v>
      </c>
      <c r="F31" s="71"/>
    </row>
    <row r="32" spans="1:6" s="68" customFormat="1" ht="13">
      <c r="A32" s="67"/>
      <c r="B32" s="68" t="s">
        <v>28</v>
      </c>
      <c r="F32" s="71"/>
    </row>
    <row r="33" spans="1:6" s="68" customFormat="1" ht="13">
      <c r="A33" s="67"/>
      <c r="C33" s="69"/>
      <c r="D33" s="69"/>
      <c r="E33" s="70"/>
      <c r="F33" s="71"/>
    </row>
    <row r="34" spans="1:6" s="68" customFormat="1" ht="13">
      <c r="A34" s="67"/>
      <c r="B34" s="68" t="s">
        <v>25</v>
      </c>
      <c r="C34" s="69"/>
      <c r="D34" s="69"/>
      <c r="E34" s="70"/>
      <c r="F34" s="71"/>
    </row>
    <row r="35" spans="1:6" s="68" customFormat="1" ht="13">
      <c r="A35" s="67"/>
      <c r="B35" s="68" t="s">
        <v>26</v>
      </c>
      <c r="C35" s="69"/>
      <c r="D35" s="69"/>
      <c r="E35" s="70"/>
      <c r="F35" s="71"/>
    </row>
    <row r="36" spans="1:6" s="68" customFormat="1" ht="13">
      <c r="A36" s="67"/>
      <c r="C36" s="69"/>
      <c r="D36" s="69"/>
      <c r="E36" s="70"/>
      <c r="F36" s="71"/>
    </row>
    <row r="37" spans="1:6" s="68" customFormat="1" ht="13">
      <c r="A37" s="67"/>
      <c r="C37" s="69"/>
      <c r="D37" s="69"/>
      <c r="E37" s="70"/>
      <c r="F37" s="71"/>
    </row>
    <row r="38" spans="1:6" s="68" customFormat="1" ht="13">
      <c r="A38" s="67"/>
      <c r="C38" s="69"/>
      <c r="D38" s="69"/>
      <c r="E38" s="70"/>
      <c r="F38" s="71"/>
    </row>
    <row r="39" spans="1:6" s="68" customFormat="1" ht="13">
      <c r="A39" s="67"/>
      <c r="C39" s="69"/>
      <c r="D39" s="69"/>
      <c r="E39" s="70"/>
      <c r="F39" s="71"/>
    </row>
    <row r="40" spans="1:6" s="68" customFormat="1" ht="13">
      <c r="A40" s="67"/>
      <c r="C40" s="69"/>
      <c r="D40" s="69"/>
      <c r="E40" s="70"/>
      <c r="F40" s="71"/>
    </row>
    <row r="41" spans="1:6" s="68" customFormat="1" ht="13">
      <c r="A41" s="67"/>
      <c r="C41" s="69"/>
      <c r="D41" s="69"/>
      <c r="E41" s="70"/>
      <c r="F41" s="71"/>
    </row>
    <row r="42" spans="1:6" s="68" customFormat="1" ht="13">
      <c r="A42" s="67"/>
      <c r="C42" s="69"/>
      <c r="D42" s="69"/>
      <c r="E42" s="70"/>
      <c r="F42" s="71"/>
    </row>
    <row r="43" spans="1:6" s="68" customFormat="1" ht="13">
      <c r="A43" s="67"/>
      <c r="C43" s="69"/>
      <c r="D43" s="69"/>
      <c r="E43" s="70"/>
      <c r="F43" s="71"/>
    </row>
    <row r="44" spans="1:6" s="68" customFormat="1" ht="13">
      <c r="A44" s="67"/>
      <c r="C44" s="69"/>
      <c r="D44" s="69"/>
      <c r="E44" s="70"/>
      <c r="F44" s="71"/>
    </row>
    <row r="45" spans="1:6" s="68" customFormat="1" ht="13">
      <c r="A45" s="67"/>
      <c r="C45" s="69"/>
      <c r="D45" s="69"/>
      <c r="E45" s="70"/>
      <c r="F45" s="71"/>
    </row>
    <row r="46" spans="1:6" s="68" customFormat="1" ht="13">
      <c r="A46" s="67"/>
      <c r="C46" s="69"/>
      <c r="D46" s="69"/>
      <c r="E46" s="70"/>
      <c r="F46" s="71"/>
    </row>
    <row r="47" spans="1:6" s="68" customFormat="1" ht="13">
      <c r="A47" s="67"/>
      <c r="C47" s="69"/>
      <c r="D47" s="69"/>
      <c r="E47" s="70"/>
      <c r="F47" s="71"/>
    </row>
    <row r="48" spans="1:6" s="68" customFormat="1" ht="13">
      <c r="A48" s="67"/>
      <c r="C48" s="69"/>
      <c r="D48" s="69"/>
      <c r="E48" s="70"/>
      <c r="F48" s="71"/>
    </row>
    <row r="49" spans="1:6" s="68" customFormat="1" ht="13">
      <c r="A49" s="67"/>
      <c r="C49" s="69"/>
      <c r="D49" s="69"/>
      <c r="E49" s="70"/>
      <c r="F49" s="71"/>
    </row>
    <row r="50" spans="1:6" s="68" customFormat="1" ht="13">
      <c r="A50" s="67"/>
      <c r="C50" s="69"/>
      <c r="D50" s="69"/>
      <c r="E50" s="70"/>
      <c r="F50" s="71"/>
    </row>
    <row r="51" spans="1:6" s="68" customFormat="1" ht="13">
      <c r="A51" s="67"/>
      <c r="C51" s="69"/>
      <c r="D51" s="69"/>
      <c r="E51" s="70"/>
      <c r="F51" s="71"/>
    </row>
    <row r="52" spans="1:6" s="68" customFormat="1" ht="13">
      <c r="A52" s="67"/>
      <c r="C52" s="69"/>
      <c r="D52" s="69"/>
      <c r="E52" s="70"/>
      <c r="F52" s="71"/>
    </row>
    <row r="53" spans="1:6" s="68" customFormat="1" ht="13">
      <c r="A53" s="67"/>
      <c r="C53" s="69"/>
      <c r="D53" s="69"/>
      <c r="E53" s="70"/>
      <c r="F53" s="71"/>
    </row>
    <row r="54" spans="1:6" s="68" customFormat="1" ht="13">
      <c r="A54" s="67"/>
      <c r="C54" s="69"/>
      <c r="D54" s="69"/>
      <c r="E54" s="70"/>
      <c r="F54" s="71"/>
    </row>
    <row r="55" spans="1:6" s="68" customFormat="1" ht="13">
      <c r="A55" s="67"/>
      <c r="C55" s="69"/>
      <c r="D55" s="69"/>
      <c r="E55" s="70"/>
      <c r="F55" s="71"/>
    </row>
    <row r="56" spans="1:6" s="68" customFormat="1" ht="13">
      <c r="A56" s="67"/>
      <c r="C56" s="69"/>
      <c r="D56" s="69"/>
      <c r="E56" s="70"/>
      <c r="F56" s="71"/>
    </row>
    <row r="57" spans="1:6" s="68" customFormat="1" ht="13">
      <c r="A57" s="67"/>
      <c r="C57" s="69"/>
      <c r="D57" s="69"/>
      <c r="E57" s="70"/>
      <c r="F57" s="71"/>
    </row>
    <row r="58" spans="1:6" s="68" customFormat="1" ht="13">
      <c r="A58" s="67"/>
      <c r="C58" s="69"/>
      <c r="D58" s="69"/>
      <c r="E58" s="70"/>
      <c r="F58" s="71"/>
    </row>
    <row r="59" spans="1:6" s="68" customFormat="1" ht="13">
      <c r="A59" s="67"/>
      <c r="C59" s="69"/>
      <c r="D59" s="69"/>
      <c r="E59" s="70"/>
      <c r="F59" s="71"/>
    </row>
    <row r="60" spans="1:6" s="68" customFormat="1" ht="13">
      <c r="A60" s="67"/>
      <c r="C60" s="69"/>
      <c r="D60" s="69"/>
      <c r="E60" s="70"/>
      <c r="F60" s="71"/>
    </row>
    <row r="61" spans="1:6" s="68" customFormat="1" ht="13">
      <c r="A61" s="67"/>
      <c r="C61" s="69"/>
      <c r="D61" s="69"/>
      <c r="E61" s="70"/>
      <c r="F61" s="71"/>
    </row>
    <row r="62" spans="1:6" s="68" customFormat="1" ht="13">
      <c r="A62" s="67"/>
      <c r="C62" s="69"/>
      <c r="D62" s="69"/>
      <c r="E62" s="70"/>
      <c r="F62" s="71"/>
    </row>
    <row r="63" spans="1:6" s="68" customFormat="1" ht="13">
      <c r="A63" s="67"/>
      <c r="C63" s="69"/>
      <c r="D63" s="69"/>
      <c r="E63" s="70"/>
      <c r="F63" s="71"/>
    </row>
    <row r="64" spans="1:6" s="68" customFormat="1" ht="13">
      <c r="A64" s="67"/>
      <c r="C64" s="69"/>
      <c r="D64" s="69"/>
      <c r="E64" s="70"/>
      <c r="F64" s="71"/>
    </row>
    <row r="65" spans="1:6" s="68" customFormat="1" ht="13">
      <c r="A65" s="67"/>
      <c r="C65" s="69"/>
      <c r="D65" s="69"/>
      <c r="E65" s="70"/>
      <c r="F65" s="71"/>
    </row>
    <row r="66" spans="1:6" s="68" customFormat="1" ht="13">
      <c r="A66" s="67"/>
      <c r="C66" s="69"/>
      <c r="D66" s="69"/>
      <c r="E66" s="70"/>
      <c r="F66" s="71"/>
    </row>
    <row r="67" spans="1:6" s="68" customFormat="1" ht="13">
      <c r="A67" s="67"/>
      <c r="C67" s="69"/>
      <c r="D67" s="69"/>
      <c r="E67" s="70"/>
      <c r="F67" s="71"/>
    </row>
    <row r="68" spans="1:6" s="68" customFormat="1" ht="13">
      <c r="A68" s="67"/>
      <c r="C68" s="69"/>
      <c r="D68" s="69"/>
      <c r="E68" s="70"/>
      <c r="F68" s="71"/>
    </row>
    <row r="69" spans="1:6" s="68" customFormat="1" ht="13">
      <c r="A69" s="67"/>
      <c r="C69" s="69"/>
      <c r="D69" s="69"/>
      <c r="E69" s="70"/>
      <c r="F69" s="71"/>
    </row>
    <row r="70" spans="1:6" s="68" customFormat="1" ht="13">
      <c r="A70" s="67"/>
      <c r="C70" s="69"/>
      <c r="D70" s="69"/>
      <c r="E70" s="70"/>
      <c r="F70" s="71"/>
    </row>
    <row r="71" spans="1:6" s="68" customFormat="1" ht="13">
      <c r="A71" s="67"/>
      <c r="C71" s="69"/>
      <c r="D71" s="69"/>
      <c r="E71" s="70"/>
      <c r="F71" s="71"/>
    </row>
    <row r="72" spans="1:6" s="68" customFormat="1" ht="13">
      <c r="A72" s="67"/>
      <c r="C72" s="69"/>
      <c r="D72" s="69"/>
      <c r="E72" s="70"/>
      <c r="F72" s="71"/>
    </row>
    <row r="73" spans="1:6" s="68" customFormat="1" ht="13">
      <c r="A73" s="67"/>
      <c r="C73" s="69"/>
      <c r="D73" s="69"/>
      <c r="E73" s="70"/>
      <c r="F73" s="71"/>
    </row>
    <row r="74" spans="1:6" s="68" customFormat="1" ht="13">
      <c r="A74" s="67"/>
      <c r="C74" s="69"/>
      <c r="D74" s="69"/>
      <c r="E74" s="70"/>
      <c r="F74" s="71"/>
    </row>
    <row r="75" spans="1:6" s="68" customFormat="1" ht="13">
      <c r="A75" s="67"/>
      <c r="C75" s="69"/>
      <c r="D75" s="69"/>
      <c r="E75" s="70"/>
      <c r="F75" s="71"/>
    </row>
    <row r="76" spans="1:6" s="68" customFormat="1" ht="13">
      <c r="A76" s="67"/>
      <c r="C76" s="69"/>
      <c r="D76" s="69"/>
      <c r="E76" s="70"/>
      <c r="F76" s="71"/>
    </row>
    <row r="77" spans="1:6" s="68" customFormat="1" ht="13">
      <c r="A77" s="67"/>
      <c r="C77" s="69"/>
      <c r="D77" s="69"/>
      <c r="E77" s="70"/>
      <c r="F77" s="71"/>
    </row>
    <row r="78" spans="1:6" s="68" customFormat="1" ht="13">
      <c r="A78" s="67"/>
      <c r="C78" s="69"/>
      <c r="D78" s="69"/>
      <c r="E78" s="70"/>
      <c r="F78" s="71"/>
    </row>
    <row r="79" spans="1:6" s="68" customFormat="1" ht="13">
      <c r="A79" s="67"/>
      <c r="C79" s="69"/>
      <c r="D79" s="69"/>
      <c r="E79" s="70"/>
      <c r="F79" s="71"/>
    </row>
    <row r="80" spans="1:6" s="68" customFormat="1" ht="13">
      <c r="A80" s="67"/>
      <c r="C80" s="69"/>
      <c r="D80" s="69"/>
      <c r="E80" s="70"/>
      <c r="F80" s="71"/>
    </row>
    <row r="81" spans="1:7" s="68" customFormat="1" ht="13">
      <c r="A81" s="67"/>
      <c r="C81" s="69"/>
      <c r="D81" s="69"/>
      <c r="E81" s="70"/>
      <c r="F81" s="71"/>
    </row>
    <row r="82" spans="1:7" s="68" customFormat="1" ht="13">
      <c r="A82" s="67"/>
      <c r="C82" s="69"/>
      <c r="D82" s="69"/>
      <c r="E82" s="70"/>
      <c r="F82" s="71"/>
    </row>
    <row r="83" spans="1:7" s="68" customFormat="1" ht="13">
      <c r="A83" s="67"/>
      <c r="C83" s="69"/>
      <c r="D83" s="69"/>
      <c r="E83" s="70"/>
      <c r="F83" s="71"/>
    </row>
    <row r="84" spans="1:7" ht="22.5" customHeight="1" outlineLevel="1">
      <c r="A84" s="6" t="s">
        <v>30</v>
      </c>
      <c r="B84" s="101" t="s">
        <v>12</v>
      </c>
      <c r="C84" s="101"/>
      <c r="D84" s="7"/>
      <c r="E84" s="8"/>
      <c r="F84" s="9"/>
      <c r="G84" s="10">
        <f>SUM(G85:G85)</f>
        <v>0</v>
      </c>
    </row>
    <row r="85" spans="1:7" ht="26" customHeight="1" outlineLevel="1">
      <c r="A85" s="11"/>
      <c r="B85" s="93" t="s">
        <v>52</v>
      </c>
      <c r="C85" s="83"/>
      <c r="D85" s="54" t="s">
        <v>5</v>
      </c>
      <c r="E85" s="62">
        <v>1</v>
      </c>
      <c r="F85" s="63"/>
      <c r="G85" s="59">
        <f t="shared" ref="G85:G89" si="0">F85*E85</f>
        <v>0</v>
      </c>
    </row>
    <row r="86" spans="1:7" ht="22.5" customHeight="1" outlineLevel="1">
      <c r="A86" s="6" t="s">
        <v>31</v>
      </c>
      <c r="B86" s="88" t="s">
        <v>32</v>
      </c>
      <c r="C86" s="88"/>
      <c r="D86" s="12"/>
      <c r="E86" s="8"/>
      <c r="F86" s="13"/>
      <c r="G86" s="10">
        <f>SUM(G87:G89)</f>
        <v>0</v>
      </c>
    </row>
    <row r="87" spans="1:7" ht="19" customHeight="1" outlineLevel="2">
      <c r="A87" s="49"/>
      <c r="B87" s="89" t="s">
        <v>33</v>
      </c>
      <c r="C87" s="90"/>
      <c r="D87" s="54" t="s">
        <v>5</v>
      </c>
      <c r="E87" s="53">
        <v>1</v>
      </c>
      <c r="F87" s="58"/>
      <c r="G87" s="59">
        <f t="shared" si="0"/>
        <v>0</v>
      </c>
    </row>
    <row r="88" spans="1:7" ht="19" customHeight="1" outlineLevel="2">
      <c r="A88" s="49"/>
      <c r="B88" s="89" t="s">
        <v>53</v>
      </c>
      <c r="C88" s="90"/>
      <c r="D88" s="54" t="s">
        <v>5</v>
      </c>
      <c r="E88" s="53">
        <v>1</v>
      </c>
      <c r="F88" s="58"/>
      <c r="G88" s="59">
        <f t="shared" si="0"/>
        <v>0</v>
      </c>
    </row>
    <row r="89" spans="1:7" ht="18" customHeight="1" outlineLevel="2">
      <c r="A89" s="49"/>
      <c r="B89" s="90" t="s">
        <v>34</v>
      </c>
      <c r="C89" s="90"/>
      <c r="D89" s="54" t="s">
        <v>5</v>
      </c>
      <c r="E89" s="53">
        <v>2</v>
      </c>
      <c r="F89" s="58"/>
      <c r="G89" s="59">
        <f t="shared" si="0"/>
        <v>0</v>
      </c>
    </row>
    <row r="90" spans="1:7" ht="22.5" customHeight="1" outlineLevel="1">
      <c r="A90" s="6" t="s">
        <v>31</v>
      </c>
      <c r="B90" s="88" t="s">
        <v>35</v>
      </c>
      <c r="C90" s="88"/>
      <c r="D90" s="12"/>
      <c r="E90" s="8"/>
      <c r="F90" s="13"/>
      <c r="G90" s="10">
        <f>SUM(G91:G94)</f>
        <v>0</v>
      </c>
    </row>
    <row r="91" spans="1:7" ht="40" customHeight="1" outlineLevel="2">
      <c r="A91" s="49"/>
      <c r="B91" s="90" t="s">
        <v>55</v>
      </c>
      <c r="C91" s="90"/>
      <c r="D91" s="54" t="s">
        <v>5</v>
      </c>
      <c r="E91" s="53">
        <v>1</v>
      </c>
      <c r="F91" s="58"/>
      <c r="G91" s="59">
        <f t="shared" ref="G91" si="1">F91*E91</f>
        <v>0</v>
      </c>
    </row>
    <row r="92" spans="1:7" ht="40" customHeight="1" outlineLevel="2">
      <c r="A92" s="49"/>
      <c r="B92" s="90" t="s">
        <v>54</v>
      </c>
      <c r="C92" s="90"/>
      <c r="D92" s="54" t="s">
        <v>5</v>
      </c>
      <c r="E92" s="53">
        <v>1</v>
      </c>
      <c r="F92" s="58"/>
      <c r="G92" s="59">
        <f t="shared" ref="G92:G94" si="2">F92*E92</f>
        <v>0</v>
      </c>
    </row>
    <row r="93" spans="1:7" ht="40" customHeight="1" outlineLevel="2">
      <c r="A93" s="49"/>
      <c r="B93" s="90" t="s">
        <v>36</v>
      </c>
      <c r="C93" s="90"/>
      <c r="D93" s="54" t="s">
        <v>5</v>
      </c>
      <c r="E93" s="53">
        <v>1</v>
      </c>
      <c r="F93" s="58"/>
      <c r="G93" s="59">
        <f t="shared" si="2"/>
        <v>0</v>
      </c>
    </row>
    <row r="94" spans="1:7" ht="36" customHeight="1" outlineLevel="2">
      <c r="A94" s="49"/>
      <c r="B94" s="90" t="s">
        <v>37</v>
      </c>
      <c r="C94" s="90"/>
      <c r="D94" s="54" t="s">
        <v>5</v>
      </c>
      <c r="E94" s="53">
        <v>2</v>
      </c>
      <c r="F94" s="58"/>
      <c r="G94" s="59">
        <f t="shared" si="2"/>
        <v>0</v>
      </c>
    </row>
    <row r="95" spans="1:7" ht="22.5" customHeight="1" outlineLevel="1">
      <c r="A95" s="6" t="s">
        <v>40</v>
      </c>
      <c r="B95" s="88" t="s">
        <v>59</v>
      </c>
      <c r="C95" s="88"/>
      <c r="D95" s="39"/>
      <c r="E95" s="40"/>
      <c r="F95" s="41"/>
      <c r="G95" s="60">
        <f>SUM(G96:G97)</f>
        <v>0</v>
      </c>
    </row>
    <row r="96" spans="1:7" ht="33" customHeight="1" outlineLevel="1">
      <c r="A96" s="15"/>
      <c r="B96" s="102" t="s">
        <v>58</v>
      </c>
      <c r="C96" s="102"/>
      <c r="D96" s="56" t="s">
        <v>4</v>
      </c>
      <c r="E96" s="55">
        <v>2.5</v>
      </c>
      <c r="F96" s="58"/>
      <c r="G96" s="59">
        <f>F96*E96</f>
        <v>0</v>
      </c>
    </row>
    <row r="97" spans="1:7" ht="28" customHeight="1" outlineLevel="2">
      <c r="A97" s="15"/>
      <c r="B97" s="102" t="s">
        <v>58</v>
      </c>
      <c r="C97" s="102"/>
      <c r="D97" s="56" t="s">
        <v>4</v>
      </c>
      <c r="E97" s="55">
        <v>3.2</v>
      </c>
      <c r="F97" s="58"/>
      <c r="G97" s="59">
        <f>F97*E97</f>
        <v>0</v>
      </c>
    </row>
    <row r="98" spans="1:7" ht="22.5" customHeight="1" outlineLevel="1">
      <c r="A98" s="6" t="s">
        <v>38</v>
      </c>
      <c r="B98" s="88" t="s">
        <v>39</v>
      </c>
      <c r="C98" s="88"/>
      <c r="D98" s="39"/>
      <c r="E98" s="40"/>
      <c r="F98" s="41"/>
      <c r="G98" s="60">
        <f>SUM(G99:G100)</f>
        <v>0</v>
      </c>
    </row>
    <row r="99" spans="1:7" ht="31" customHeight="1" outlineLevel="1">
      <c r="A99" s="14"/>
      <c r="B99" s="102" t="s">
        <v>57</v>
      </c>
      <c r="C99" s="102"/>
      <c r="D99" s="56" t="s">
        <v>4</v>
      </c>
      <c r="E99" s="77">
        <v>8</v>
      </c>
      <c r="F99" s="57"/>
      <c r="G99" s="61">
        <f t="shared" ref="G99:G100" si="3">F99*E99</f>
        <v>0</v>
      </c>
    </row>
    <row r="100" spans="1:7" ht="31" customHeight="1" outlineLevel="1">
      <c r="A100" s="14"/>
      <c r="B100" s="102" t="s">
        <v>56</v>
      </c>
      <c r="C100" s="102"/>
      <c r="D100" s="56" t="s">
        <v>5</v>
      </c>
      <c r="E100" s="78">
        <v>1</v>
      </c>
      <c r="F100" s="57"/>
      <c r="G100" s="61">
        <f t="shared" si="3"/>
        <v>0</v>
      </c>
    </row>
    <row r="101" spans="1:7" ht="22.5" customHeight="1" outlineLevel="1">
      <c r="A101" s="64" t="s">
        <v>41</v>
      </c>
      <c r="B101" s="88" t="s">
        <v>42</v>
      </c>
      <c r="C101" s="88"/>
      <c r="D101" s="66"/>
      <c r="E101" s="40"/>
      <c r="F101" s="41"/>
      <c r="G101" s="60">
        <f>SUM(G102:G103)</f>
        <v>0</v>
      </c>
    </row>
    <row r="102" spans="1:7" ht="26" customHeight="1" outlineLevel="1">
      <c r="A102" s="15"/>
      <c r="B102" s="83" t="s">
        <v>43</v>
      </c>
      <c r="C102" s="83"/>
      <c r="D102" s="56" t="s">
        <v>8</v>
      </c>
      <c r="E102" s="55">
        <v>59</v>
      </c>
      <c r="F102" s="58"/>
      <c r="G102" s="59">
        <f t="shared" ref="G102:G103" si="4">F102*E102</f>
        <v>0</v>
      </c>
    </row>
    <row r="103" spans="1:7" ht="26" customHeight="1" outlineLevel="1">
      <c r="A103" s="15"/>
      <c r="B103" s="83" t="s">
        <v>60</v>
      </c>
      <c r="C103" s="83"/>
      <c r="D103" s="56" t="s">
        <v>8</v>
      </c>
      <c r="E103" s="55">
        <v>9</v>
      </c>
      <c r="F103" s="58"/>
      <c r="G103" s="59">
        <f t="shared" si="4"/>
        <v>0</v>
      </c>
    </row>
    <row r="104" spans="1:7" ht="22.5" customHeight="1" outlineLevel="1">
      <c r="A104" s="64" t="s">
        <v>41</v>
      </c>
      <c r="B104" s="88" t="s">
        <v>44</v>
      </c>
      <c r="C104" s="88"/>
      <c r="D104" s="79"/>
      <c r="E104" s="80"/>
      <c r="F104" s="81"/>
      <c r="G104" s="60">
        <f>SUM(G105:G107)</f>
        <v>0</v>
      </c>
    </row>
    <row r="105" spans="1:7" ht="18" customHeight="1" outlineLevel="2">
      <c r="A105" s="82"/>
      <c r="B105" s="83" t="s">
        <v>45</v>
      </c>
      <c r="C105" s="83"/>
      <c r="D105" s="56" t="s">
        <v>8</v>
      </c>
      <c r="E105" s="55">
        <v>20</v>
      </c>
      <c r="F105" s="58"/>
      <c r="G105" s="59">
        <f t="shared" ref="G105:G107" si="5">F105*E105</f>
        <v>0</v>
      </c>
    </row>
    <row r="106" spans="1:7" ht="21" customHeight="1" outlineLevel="1">
      <c r="A106" s="82"/>
      <c r="B106" s="83" t="s">
        <v>46</v>
      </c>
      <c r="C106" s="83"/>
      <c r="D106" s="56" t="s">
        <v>5</v>
      </c>
      <c r="E106" s="55">
        <v>2</v>
      </c>
      <c r="F106" s="58"/>
      <c r="G106" s="59">
        <f t="shared" si="5"/>
        <v>0</v>
      </c>
    </row>
    <row r="107" spans="1:7" ht="18" customHeight="1" outlineLevel="2">
      <c r="A107" s="82"/>
      <c r="B107" s="89" t="s">
        <v>47</v>
      </c>
      <c r="C107" s="90"/>
      <c r="D107" s="56" t="s">
        <v>8</v>
      </c>
      <c r="E107" s="55">
        <v>25</v>
      </c>
      <c r="F107" s="58"/>
      <c r="G107" s="59">
        <f t="shared" si="5"/>
        <v>0</v>
      </c>
    </row>
    <row r="108" spans="1:7" ht="22.5" customHeight="1" outlineLevel="1">
      <c r="A108" s="64" t="s">
        <v>48</v>
      </c>
      <c r="B108" s="88" t="s">
        <v>49</v>
      </c>
      <c r="C108" s="88"/>
      <c r="D108" s="79"/>
      <c r="E108" s="80"/>
      <c r="F108" s="81"/>
      <c r="G108" s="60">
        <f>SUM(G109)</f>
        <v>0</v>
      </c>
    </row>
    <row r="109" spans="1:7" ht="25" customHeight="1" outlineLevel="2">
      <c r="A109" s="82"/>
      <c r="B109" s="83" t="s">
        <v>61</v>
      </c>
      <c r="C109" s="83"/>
      <c r="D109" s="56" t="s">
        <v>8</v>
      </c>
      <c r="E109" s="55">
        <v>4.5</v>
      </c>
      <c r="F109" s="58"/>
      <c r="G109" s="59">
        <f t="shared" ref="G109" si="6">F109*E109</f>
        <v>0</v>
      </c>
    </row>
    <row r="110" spans="1:7" ht="22.5" customHeight="1" outlineLevel="1">
      <c r="A110" s="64" t="s">
        <v>50</v>
      </c>
      <c r="B110" s="88" t="s">
        <v>51</v>
      </c>
      <c r="C110" s="88"/>
      <c r="D110" s="79"/>
      <c r="E110" s="80"/>
      <c r="F110" s="81"/>
      <c r="G110" s="60">
        <f>SUM(G111)</f>
        <v>0</v>
      </c>
    </row>
    <row r="111" spans="1:7" ht="28" customHeight="1" outlineLevel="2">
      <c r="A111" s="82"/>
      <c r="B111" s="83" t="s">
        <v>62</v>
      </c>
      <c r="C111" s="83"/>
      <c r="D111" s="56" t="s">
        <v>0</v>
      </c>
      <c r="E111" s="55">
        <v>22</v>
      </c>
      <c r="F111" s="58"/>
      <c r="G111" s="59">
        <f t="shared" ref="G111" si="7">F111*E111</f>
        <v>0</v>
      </c>
    </row>
    <row r="112" spans="1:7" ht="17" customHeight="1" outlineLevel="2">
      <c r="A112" s="15"/>
      <c r="B112" s="87"/>
      <c r="C112" s="87"/>
      <c r="D112" s="52"/>
      <c r="E112" s="50"/>
      <c r="F112" s="51"/>
      <c r="G112" s="59"/>
    </row>
    <row r="113" spans="1:7" ht="22.5" customHeight="1" outlineLevel="1">
      <c r="A113" s="64" t="s">
        <v>48</v>
      </c>
      <c r="B113" s="88" t="s">
        <v>63</v>
      </c>
      <c r="C113" s="88"/>
      <c r="D113" s="79"/>
      <c r="E113" s="80"/>
      <c r="F113" s="81"/>
      <c r="G113" s="60">
        <f>SUM(G114:G115)</f>
        <v>0</v>
      </c>
    </row>
    <row r="114" spans="1:7" ht="25" customHeight="1" outlineLevel="2">
      <c r="A114" s="82"/>
      <c r="B114" s="83" t="s">
        <v>64</v>
      </c>
      <c r="C114" s="83"/>
      <c r="D114" s="56" t="s">
        <v>4</v>
      </c>
      <c r="E114" s="55">
        <v>15.5</v>
      </c>
      <c r="F114" s="58"/>
      <c r="G114" s="59">
        <f t="shared" ref="G114" si="8">F114*E114</f>
        <v>0</v>
      </c>
    </row>
    <row r="115" spans="1:7" ht="25" customHeight="1" outlineLevel="2">
      <c r="A115" s="82"/>
      <c r="B115" s="83" t="s">
        <v>65</v>
      </c>
      <c r="C115" s="83"/>
      <c r="D115" s="56" t="s">
        <v>0</v>
      </c>
      <c r="E115" s="55">
        <v>20</v>
      </c>
      <c r="F115" s="58"/>
      <c r="G115" s="59">
        <f t="shared" ref="G115" si="9">F115*E115</f>
        <v>0</v>
      </c>
    </row>
    <row r="116" spans="1:7" ht="22.5" customHeight="1" outlineLevel="1">
      <c r="A116" s="64" t="s">
        <v>50</v>
      </c>
      <c r="B116" s="88" t="s">
        <v>66</v>
      </c>
      <c r="C116" s="88"/>
      <c r="D116" s="79"/>
      <c r="E116" s="80"/>
      <c r="F116" s="81"/>
      <c r="G116" s="60">
        <f>SUM(G117)</f>
        <v>0</v>
      </c>
    </row>
    <row r="117" spans="1:7" ht="28" customHeight="1" outlineLevel="2">
      <c r="A117" s="82"/>
      <c r="B117" s="83" t="s">
        <v>73</v>
      </c>
      <c r="C117" s="83"/>
      <c r="D117" s="56" t="s">
        <v>5</v>
      </c>
      <c r="E117" s="55">
        <v>1</v>
      </c>
      <c r="F117" s="58"/>
      <c r="G117" s="59">
        <f t="shared" ref="G117" si="10">F117*E117</f>
        <v>0</v>
      </c>
    </row>
    <row r="118" spans="1:7" ht="22.5" customHeight="1" outlineLevel="1">
      <c r="A118" s="64" t="s">
        <v>50</v>
      </c>
      <c r="B118" s="88" t="s">
        <v>72</v>
      </c>
      <c r="C118" s="88"/>
      <c r="D118" s="79"/>
      <c r="E118" s="80"/>
      <c r="F118" s="81"/>
      <c r="G118" s="60">
        <f>SUM(G119:G122)</f>
        <v>0</v>
      </c>
    </row>
    <row r="119" spans="1:7" ht="28" customHeight="1" outlineLevel="2">
      <c r="A119" s="82"/>
      <c r="B119" s="83" t="s">
        <v>67</v>
      </c>
      <c r="C119" s="83"/>
      <c r="D119" s="56" t="s">
        <v>0</v>
      </c>
      <c r="E119" s="55">
        <v>2</v>
      </c>
      <c r="F119" s="58"/>
      <c r="G119" s="59">
        <f t="shared" ref="G119:G122" si="11">F119*E119</f>
        <v>0</v>
      </c>
    </row>
    <row r="120" spans="1:7" ht="28" customHeight="1" outlineLevel="2">
      <c r="A120" s="82"/>
      <c r="B120" s="83" t="s">
        <v>68</v>
      </c>
      <c r="C120" s="83"/>
      <c r="D120" s="56" t="s">
        <v>0</v>
      </c>
      <c r="E120" s="55">
        <v>7</v>
      </c>
      <c r="F120" s="58"/>
      <c r="G120" s="59">
        <f t="shared" si="11"/>
        <v>0</v>
      </c>
    </row>
    <row r="121" spans="1:7" ht="28" customHeight="1" outlineLevel="2">
      <c r="A121" s="82"/>
      <c r="B121" s="83" t="s">
        <v>69</v>
      </c>
      <c r="C121" s="83"/>
      <c r="D121" s="56" t="s">
        <v>0</v>
      </c>
      <c r="E121" s="55">
        <v>7</v>
      </c>
      <c r="F121" s="58"/>
      <c r="G121" s="59">
        <f t="shared" si="11"/>
        <v>0</v>
      </c>
    </row>
    <row r="122" spans="1:7" ht="28" customHeight="1" outlineLevel="2">
      <c r="A122" s="82"/>
      <c r="B122" s="83" t="s">
        <v>70</v>
      </c>
      <c r="C122" s="83"/>
      <c r="D122" s="56" t="s">
        <v>0</v>
      </c>
      <c r="E122" s="55">
        <v>3</v>
      </c>
      <c r="F122" s="58"/>
      <c r="G122" s="59">
        <f t="shared" si="11"/>
        <v>0</v>
      </c>
    </row>
    <row r="123" spans="1:7" ht="17" customHeight="1" outlineLevel="2">
      <c r="A123" s="15"/>
      <c r="B123" s="87"/>
      <c r="C123" s="87"/>
      <c r="D123" s="52"/>
      <c r="E123" s="50"/>
      <c r="F123" s="51"/>
      <c r="G123" s="59"/>
    </row>
    <row r="124" spans="1:7" ht="22.5" customHeight="1" outlineLevel="1">
      <c r="A124" s="64" t="s">
        <v>50</v>
      </c>
      <c r="B124" s="103" t="s">
        <v>71</v>
      </c>
      <c r="C124" s="103"/>
      <c r="D124" s="79"/>
      <c r="E124" s="80"/>
      <c r="F124" s="81"/>
      <c r="G124" s="60">
        <f>SUM(G125:G127)</f>
        <v>0</v>
      </c>
    </row>
    <row r="125" spans="1:7" ht="28" customHeight="1" outlineLevel="2">
      <c r="A125" s="82"/>
      <c r="B125" s="83"/>
      <c r="C125" s="83"/>
      <c r="D125" s="56"/>
      <c r="E125" s="55"/>
      <c r="F125" s="58"/>
      <c r="G125" s="59">
        <f t="shared" ref="G125" si="12">F125*E125</f>
        <v>0</v>
      </c>
    </row>
    <row r="126" spans="1:7" ht="28" customHeight="1" outlineLevel="2">
      <c r="A126" s="82"/>
      <c r="B126" s="83"/>
      <c r="C126" s="83"/>
      <c r="D126" s="56"/>
      <c r="E126" s="55"/>
      <c r="F126" s="58"/>
      <c r="G126" s="59">
        <f t="shared" ref="G126" si="13">F126*E126</f>
        <v>0</v>
      </c>
    </row>
    <row r="127" spans="1:7" ht="28" customHeight="1" outlineLevel="2">
      <c r="A127" s="82"/>
      <c r="B127" s="83"/>
      <c r="C127" s="83"/>
      <c r="D127" s="56"/>
      <c r="E127" s="55"/>
      <c r="F127" s="58"/>
      <c r="G127" s="59">
        <f t="shared" ref="G127" si="14">F127*E127</f>
        <v>0</v>
      </c>
    </row>
    <row r="128" spans="1:7" ht="17" customHeight="1" outlineLevel="2">
      <c r="A128" s="15"/>
      <c r="B128" s="87"/>
      <c r="C128" s="87"/>
      <c r="D128" s="52"/>
      <c r="E128" s="50"/>
      <c r="F128" s="51"/>
      <c r="G128" s="59"/>
    </row>
    <row r="129" spans="1:7" ht="12.75" customHeight="1">
      <c r="A129" s="16"/>
      <c r="B129" s="16"/>
      <c r="C129" s="16"/>
      <c r="E129" s="17"/>
      <c r="F129" s="18"/>
      <c r="G129" s="19"/>
    </row>
    <row r="130" spans="1:7" ht="30" customHeight="1">
      <c r="A130" s="20"/>
      <c r="B130" s="84" t="s">
        <v>11</v>
      </c>
      <c r="C130" s="84"/>
      <c r="D130" s="44"/>
      <c r="E130" s="45"/>
      <c r="F130" s="46"/>
      <c r="G130" s="47">
        <f>G84+G86+G90+G98+G95+G101+G104+G108+G110+G113+G116+G118</f>
        <v>0</v>
      </c>
    </row>
    <row r="131" spans="1:7" ht="15" customHeight="1">
      <c r="A131" s="21"/>
      <c r="B131" s="85" t="s">
        <v>6</v>
      </c>
      <c r="C131" s="85"/>
      <c r="D131" s="22"/>
      <c r="E131" s="23"/>
      <c r="F131" s="24"/>
      <c r="G131" s="25">
        <f>0.2*G130</f>
        <v>0</v>
      </c>
    </row>
    <row r="132" spans="1:7" ht="16" customHeight="1">
      <c r="A132" s="20"/>
      <c r="B132" s="86" t="s">
        <v>7</v>
      </c>
      <c r="C132" s="86"/>
      <c r="D132" s="26"/>
      <c r="E132" s="27"/>
      <c r="F132" s="28"/>
      <c r="G132" s="29">
        <f>G130+G131</f>
        <v>0</v>
      </c>
    </row>
    <row r="134" spans="1:7" ht="12.75" customHeight="1">
      <c r="G134" s="65"/>
    </row>
  </sheetData>
  <sheetProtection selectLockedCells="1" selectUnlockedCells="1"/>
  <mergeCells count="53">
    <mergeCell ref="B103:C103"/>
    <mergeCell ref="B116:C116"/>
    <mergeCell ref="B117:C117"/>
    <mergeCell ref="B118:C118"/>
    <mergeCell ref="B119:C119"/>
    <mergeCell ref="B92:C92"/>
    <mergeCell ref="B99:C99"/>
    <mergeCell ref="B100:C100"/>
    <mergeCell ref="B96:C96"/>
    <mergeCell ref="B86:C86"/>
    <mergeCell ref="B93:C93"/>
    <mergeCell ref="B94:C94"/>
    <mergeCell ref="B98:C98"/>
    <mergeCell ref="B97:C97"/>
    <mergeCell ref="B87:C87"/>
    <mergeCell ref="D3:G3"/>
    <mergeCell ref="B102:C102"/>
    <mergeCell ref="B4:C4"/>
    <mergeCell ref="B85:C85"/>
    <mergeCell ref="B106:C106"/>
    <mergeCell ref="B88:C88"/>
    <mergeCell ref="B5:G5"/>
    <mergeCell ref="B95:C95"/>
    <mergeCell ref="B89:C89"/>
    <mergeCell ref="B101:C101"/>
    <mergeCell ref="B104:C104"/>
    <mergeCell ref="B8:F8"/>
    <mergeCell ref="B12:E12"/>
    <mergeCell ref="B91:C91"/>
    <mergeCell ref="B84:C84"/>
    <mergeCell ref="B90:C90"/>
    <mergeCell ref="B131:C131"/>
    <mergeCell ref="B132:C132"/>
    <mergeCell ref="B112:C112"/>
    <mergeCell ref="B110:C110"/>
    <mergeCell ref="B107:C107"/>
    <mergeCell ref="B108:C108"/>
    <mergeCell ref="B109:C109"/>
    <mergeCell ref="B113:C113"/>
    <mergeCell ref="B115:C115"/>
    <mergeCell ref="B124:C124"/>
    <mergeCell ref="B128:C128"/>
    <mergeCell ref="B120:C120"/>
    <mergeCell ref="B121:C121"/>
    <mergeCell ref="B122:C122"/>
    <mergeCell ref="B123:C123"/>
    <mergeCell ref="B126:C126"/>
    <mergeCell ref="B114:C114"/>
    <mergeCell ref="B111:C111"/>
    <mergeCell ref="B105:C105"/>
    <mergeCell ref="B127:C127"/>
    <mergeCell ref="B130:C130"/>
    <mergeCell ref="B125:C125"/>
  </mergeCells>
  <phoneticPr fontId="1" type="noConversion"/>
  <pageMargins left="0.75" right="0.75" top="1.05" bottom="0.98" header="0.3" footer="0.3"/>
  <pageSetup paperSize="8" scale="84" firstPageNumber="0" fitToHeight="2" orientation="portrait" horizontalDpi="300" verticalDpi="300"/>
  <headerFooter alignWithMargins="0">
    <oddFooter>&amp;RPage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CDPGF estimation lot 1</vt:lpstr>
      <vt:lpstr>'CDPGF estimation lot 1'!Excel_BuiltIn_Print_Area</vt:lpstr>
      <vt:lpstr>'CDPGF estimation lot 1'!Excel_BuiltIn_Print_Titles</vt:lpstr>
      <vt:lpstr>'CDPGF estimation lot 1'!Impression_des_titres</vt:lpstr>
      <vt:lpstr>'CDPGF estimation lot 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Eric TAVEAU</cp:lastModifiedBy>
  <cp:lastPrinted>2025-10-05T12:33:38Z</cp:lastPrinted>
  <dcterms:created xsi:type="dcterms:W3CDTF">2020-04-01T12:35:50Z</dcterms:created>
  <dcterms:modified xsi:type="dcterms:W3CDTF">2025-10-10T09:30:45Z</dcterms:modified>
</cp:coreProperties>
</file>